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Αλέκος\Documents\"/>
    </mc:Choice>
  </mc:AlternateContent>
  <bookViews>
    <workbookView xWindow="0" yWindow="0" windowWidth="25440" windowHeight="13590"/>
  </bookViews>
  <sheets>
    <sheet name="Sheet1" sheetId="1" r:id="rId1"/>
    <sheet name="Sheet2" sheetId="2" r:id="rId2"/>
  </sheets>
  <calcPr calcId="162913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5" i="1" l="1"/>
  <c r="AD22" i="1" l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6" i="1"/>
  <c r="S7" i="1"/>
  <c r="S8" i="1"/>
  <c r="S9" i="1"/>
  <c r="S10" i="1"/>
  <c r="S11" i="1"/>
  <c r="S12" i="1"/>
  <c r="S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6" i="1"/>
  <c r="R7" i="1"/>
  <c r="R8" i="1"/>
  <c r="R9" i="1"/>
  <c r="R10" i="1"/>
  <c r="R11" i="1"/>
  <c r="R12" i="1"/>
  <c r="R13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AF5" i="1" l="1"/>
  <c r="AD7" i="1" l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6" i="1"/>
  <c r="AE5" i="1"/>
  <c r="AE1" i="1" l="1"/>
  <c r="R5" i="1" l="1"/>
  <c r="Q5" i="1"/>
  <c r="S5" i="1"/>
  <c r="AK5" i="1"/>
  <c r="AL5" i="1"/>
  <c r="AM5" i="1"/>
  <c r="AN5" i="1"/>
  <c r="AP5" i="1"/>
  <c r="AK6" i="1"/>
  <c r="AL6" i="1"/>
  <c r="AM6" i="1"/>
  <c r="AN6" i="1"/>
  <c r="AP6" i="1"/>
  <c r="AK7" i="1"/>
  <c r="AL7" i="1"/>
  <c r="AM7" i="1"/>
  <c r="AN7" i="1"/>
  <c r="AP7" i="1"/>
  <c r="AK8" i="1"/>
  <c r="AL8" i="1"/>
  <c r="AM8" i="1"/>
  <c r="AN8" i="1"/>
  <c r="AP8" i="1"/>
  <c r="AK9" i="1"/>
  <c r="AL9" i="1"/>
  <c r="AM9" i="1"/>
  <c r="AN9" i="1"/>
  <c r="AP9" i="1"/>
  <c r="AK10" i="1"/>
  <c r="AL10" i="1"/>
  <c r="AM10" i="1"/>
  <c r="AN10" i="1"/>
  <c r="AP10" i="1"/>
  <c r="AK11" i="1"/>
  <c r="AL11" i="1"/>
  <c r="AM11" i="1"/>
  <c r="AN11" i="1"/>
  <c r="AP11" i="1"/>
  <c r="AK12" i="1"/>
  <c r="AL12" i="1"/>
  <c r="AM12" i="1"/>
  <c r="AN12" i="1"/>
  <c r="AP12" i="1"/>
  <c r="AK13" i="1"/>
  <c r="AL13" i="1"/>
  <c r="AM13" i="1"/>
  <c r="AN13" i="1"/>
  <c r="AP13" i="1"/>
  <c r="AK14" i="1"/>
  <c r="AL14" i="1"/>
  <c r="AM14" i="1"/>
  <c r="AN14" i="1"/>
  <c r="AP14" i="1"/>
  <c r="AK15" i="1"/>
  <c r="AL15" i="1"/>
  <c r="AM15" i="1"/>
  <c r="AN15" i="1"/>
  <c r="AP15" i="1"/>
  <c r="AK16" i="1"/>
  <c r="AL16" i="1"/>
  <c r="AM16" i="1"/>
  <c r="AN16" i="1"/>
  <c r="AP16" i="1"/>
  <c r="AK17" i="1"/>
  <c r="AL17" i="1"/>
  <c r="AM17" i="1"/>
  <c r="AN17" i="1"/>
  <c r="AP17" i="1"/>
  <c r="AK18" i="1"/>
  <c r="AL18" i="1"/>
  <c r="AM18" i="1"/>
  <c r="AN18" i="1"/>
  <c r="AP18" i="1"/>
  <c r="AK19" i="1"/>
  <c r="AL19" i="1"/>
  <c r="AM19" i="1"/>
  <c r="AN19" i="1"/>
  <c r="AP19" i="1"/>
  <c r="AK20" i="1"/>
  <c r="AL20" i="1"/>
  <c r="AM20" i="1"/>
  <c r="AN20" i="1"/>
  <c r="AP20" i="1"/>
  <c r="AK21" i="1"/>
  <c r="AL21" i="1"/>
  <c r="AM21" i="1"/>
  <c r="AN21" i="1"/>
  <c r="AP21" i="1"/>
  <c r="AK22" i="1"/>
  <c r="AL22" i="1"/>
  <c r="AM22" i="1"/>
  <c r="AN22" i="1"/>
  <c r="AP22" i="1"/>
  <c r="AK23" i="1"/>
  <c r="AL23" i="1"/>
  <c r="AM23" i="1"/>
  <c r="AN23" i="1"/>
  <c r="AP23" i="1"/>
  <c r="AK24" i="1"/>
  <c r="AL24" i="1"/>
  <c r="AM24" i="1"/>
  <c r="AN24" i="1"/>
  <c r="AP24" i="1"/>
  <c r="AK25" i="1"/>
  <c r="AL25" i="1"/>
  <c r="AM25" i="1"/>
  <c r="AN25" i="1"/>
  <c r="AP25" i="1"/>
  <c r="AK26" i="1"/>
  <c r="AL26" i="1"/>
  <c r="AM26" i="1"/>
  <c r="AN26" i="1"/>
  <c r="AP26" i="1"/>
  <c r="AK27" i="1"/>
  <c r="AL27" i="1"/>
  <c r="AM27" i="1"/>
  <c r="AN27" i="1"/>
  <c r="AP27" i="1"/>
  <c r="AK28" i="1"/>
  <c r="AL28" i="1"/>
  <c r="AM28" i="1"/>
  <c r="AN28" i="1"/>
  <c r="AP28" i="1"/>
  <c r="AK29" i="1"/>
  <c r="AL29" i="1"/>
  <c r="AM29" i="1"/>
  <c r="AN29" i="1"/>
  <c r="AP29" i="1"/>
  <c r="AK30" i="1"/>
  <c r="AL30" i="1"/>
  <c r="AM30" i="1"/>
  <c r="AN30" i="1"/>
  <c r="AP30" i="1"/>
  <c r="AK31" i="1"/>
  <c r="AL31" i="1"/>
  <c r="AM31" i="1"/>
  <c r="AN31" i="1"/>
  <c r="AP31" i="1"/>
  <c r="AK32" i="1"/>
  <c r="AL32" i="1"/>
  <c r="AM32" i="1"/>
  <c r="AN32" i="1"/>
  <c r="AP32" i="1"/>
  <c r="AK33" i="1"/>
  <c r="AL33" i="1"/>
  <c r="AM33" i="1"/>
  <c r="AN33" i="1"/>
  <c r="AP33" i="1"/>
  <c r="AK34" i="1"/>
  <c r="AL34" i="1"/>
  <c r="AM34" i="1"/>
  <c r="AN34" i="1"/>
  <c r="AP34" i="1"/>
  <c r="AK35" i="1"/>
  <c r="AL35" i="1"/>
  <c r="AM35" i="1"/>
  <c r="AN35" i="1"/>
  <c r="AP35" i="1"/>
  <c r="AK36" i="1"/>
  <c r="AL36" i="1"/>
  <c r="AM36" i="1"/>
  <c r="AN36" i="1"/>
  <c r="AP36" i="1"/>
  <c r="AK37" i="1"/>
  <c r="AL37" i="1"/>
  <c r="AM37" i="1"/>
  <c r="AN37" i="1"/>
  <c r="AP37" i="1"/>
  <c r="AK38" i="1"/>
  <c r="AL38" i="1"/>
  <c r="AM38" i="1"/>
  <c r="AN38" i="1"/>
  <c r="AP38" i="1"/>
  <c r="AK39" i="1"/>
  <c r="AL39" i="1"/>
  <c r="AM39" i="1"/>
  <c r="AN39" i="1"/>
  <c r="AP39" i="1"/>
  <c r="AK40" i="1"/>
  <c r="AL40" i="1"/>
  <c r="AM40" i="1"/>
  <c r="AN40" i="1"/>
  <c r="AP40" i="1"/>
</calcChain>
</file>

<file path=xl/sharedStrings.xml><?xml version="1.0" encoding="utf-8"?>
<sst xmlns="http://schemas.openxmlformats.org/spreadsheetml/2006/main" count="169" uniqueCount="131">
  <si>
    <t>Trigger</t>
  </si>
  <si>
    <t>Odds</t>
  </si>
  <si>
    <t>Stake</t>
  </si>
  <si>
    <t>Bet ref</t>
  </si>
  <si>
    <t>Bet time</t>
  </si>
  <si>
    <t>Avg matched odds</t>
  </si>
  <si>
    <t>Matched stake</t>
  </si>
  <si>
    <t>Profit / Loss</t>
  </si>
  <si>
    <t>Y</t>
  </si>
  <si>
    <t>1st bet</t>
  </si>
  <si>
    <t>2nd bet</t>
  </si>
  <si>
    <t>BACK</t>
  </si>
  <si>
    <t>2ndBet_Flag - TRatSP: market: 17:00 1m Hcap /Cleared at mB(x, 101) for row: 12 / at timer: 61299.36 / 2nd_bStatus: F</t>
  </si>
  <si>
    <t>trying to place bet in sht: 5 /row: 5 / system: TRatSP / betIs_123: 1 / bMethod: Excel</t>
  </si>
  <si>
    <t>BET data recorded in row: 18 /in sht: TRatSP /date in clm_E: 13/10/2025 /time_B2: 45943.7142398727</t>
  </si>
  <si>
    <t>2ndBet_Flag for TRatSP: Placed c at mB(x, 101), c: 0 for row: 5 / at timer:61732.39</t>
  </si>
  <si>
    <t>2ndBet fire flag: 0 / checking rules - TRatSP at row: 5 / at timer: 61770.25</t>
  </si>
  <si>
    <t>2ndBet rules passed -TRatSP at: 5 | LAYSP |  | 95.79 | -1 | LAYSP | 95.79 | 2 | 5 | 1 /timer: 61770.25</t>
  </si>
  <si>
    <t>trying to place bet in sht: 5 /row: 5 / system: TRatSP / betIs_123: 2 / bMethod: baApi</t>
  </si>
  <si>
    <t>Just Placed a TRatSP bet, shtSN: 5 /betIs_123: 2 /row: 5 /timer: 61770.25</t>
  </si>
  <si>
    <t>BET data recorded in row: 18 /in sht: TRatSP /date in clm_E:  /time_B2: 45943.7149319676</t>
  </si>
  <si>
    <t>2ndBet fire flag: 0 / checking rules - TRatSP at row: 5 / at timer: 61770.54</t>
  </si>
  <si>
    <t xml:space="preserve"> 1st bet stored cB(sn)(y)(x, 1)= 2 bet / for row: 5 / at timer: 61770.54</t>
  </si>
  <si>
    <t>2ndBet fire flag: 0 / checking rules - TRatSP at row: 5 / at timer: 61770.78</t>
  </si>
  <si>
    <t xml:space="preserve"> 1st bet stored cB(sn)(y)(x, 1)= 2 bet / for row: 5 / at timer: 61770.78</t>
  </si>
  <si>
    <t>2ndBet fire flag: 0 / checking rules - TRatSP at row: 5 / at timer: 61771.11</t>
  </si>
  <si>
    <t xml:space="preserve"> 1st bet stored cB(sn)(y)(x, 1)= 2 bet / for row: 5 / at timer: 61771.11</t>
  </si>
  <si>
    <t>2ndBet fire flag: 0 / checking rules - TRatSP at row: 5 / at timer: 61771.42</t>
  </si>
  <si>
    <t xml:space="preserve"> 1st bet stored cB(sn)(y)(x, 1)= 2 bet / for row: 5 / at timer: 61771.42</t>
  </si>
  <si>
    <t>2ndBet fire flag: 0 / checking rules - TRatSP at row: 5 / at timer: 61771.75</t>
  </si>
  <si>
    <t xml:space="preserve"> 1st bet stored cB(sn)(y)(x, 1)= 2 bet / for row: 5 / at timer: 61771.75</t>
  </si>
  <si>
    <t>2ndBet fire flag: 0 / checking rules - TRatSP at row: 5 / at timer: 61772.07</t>
  </si>
  <si>
    <t xml:space="preserve"> 1st bet stored cB(sn)(y)(x, 1)= 2 bet / for row: 5 / at timer: 61772.07</t>
  </si>
  <si>
    <t>2ndBet fire flag: 0 / checking rules - TRatSP at row: 5 / at timer: 61772.36</t>
  </si>
  <si>
    <t xml:space="preserve"> 1st bet stored cB(sn)(y)(x, 1)= 2 bet / for row: 5 / at timer: 61772.36</t>
  </si>
  <si>
    <t>2ndBet fire flag: 0 / checking rules - TRatSP at row: 5 / at timer: 61772.67</t>
  </si>
  <si>
    <t xml:space="preserve"> 1st bet stored cB(sn)(y)(x, 1)= 2 bet / for row: 5 / at timer: 61772.67</t>
  </si>
  <si>
    <t>2ndBet fire flag: 0 / checking rules - TRatSP at row: 5 / at timer: 61773.01</t>
  </si>
  <si>
    <t xml:space="preserve"> 1st bet stored cB(sn)(y)(x, 1)= 2 bet / for row: 5 / at timer: 61773.01</t>
  </si>
  <si>
    <t>2ndBet fire flag: 0 / checking rules - TRatSP at row: 5 / at timer: 61773.32</t>
  </si>
  <si>
    <t xml:space="preserve"> 1st bet stored cB(sn)(y)(x, 1)= 2 bet / for row: 5 / at timer: 61773.32</t>
  </si>
  <si>
    <t>2ndBet fire flag: 0 / checking rules - TRatSP at row: 5 / at timer: 61773.61</t>
  </si>
  <si>
    <t xml:space="preserve"> 1st bet stored cB(sn)(y)(x, 1)= 2 bet / for row: 5 / at timer: 61773.61</t>
  </si>
  <si>
    <t>2ndBet fire flag: 0 / checking rules - TRatSP at row: 5 / at timer: 61773.95</t>
  </si>
  <si>
    <t xml:space="preserve"> 1st bet stored cB(sn)(y)(x, 1)= 2 bet / for row: 5 / at timer: 61773.95</t>
  </si>
  <si>
    <t>2ndBet fire flag: 0 / checking rules - TRatSP at row: 5 / at timer: 61774.26</t>
  </si>
  <si>
    <t xml:space="preserve"> 1st bet stored cB(sn)(y)(x, 1)= 2 bet / for row: 5 / at timer: 61774.26</t>
  </si>
  <si>
    <t>2ndBet fire flag: 0 / checking rules - TRatSP at row: 5 / at timer: 61774.64</t>
  </si>
  <si>
    <t xml:space="preserve"> 1st bet stored cB(sn)(y)(x, 1)= 2 bet / for row: 5 / at timer: 61774.64</t>
  </si>
  <si>
    <t>2ndBet fire flag: 0 / checking rules - TRatSP at row: 5 / at timer: 61774.92</t>
  </si>
  <si>
    <t xml:space="preserve"> 1st bet stored cB(sn)(y)(x, 1)= 2 bet / for row: 5 / at timer: 61774.92</t>
  </si>
  <si>
    <t>2ndBet fire flag: 0 / checking rules - TRatSP at row: 5 / at timer: 61775.21</t>
  </si>
  <si>
    <t xml:space="preserve"> 1st bet stored cB(sn)(y)(x, 1)= 2 bet / for row: 5 / at timer: 61775.21</t>
  </si>
  <si>
    <t>2ndBet fire flag: 0 / checking rules - TRatSP at row: 5 / at timer: 61775.5</t>
  </si>
  <si>
    <t xml:space="preserve"> 1st bet stored cB(sn)(y)(x, 1)= 2 bet / for row: 5 / at timer: 61775.5</t>
  </si>
  <si>
    <t>2ndBet fire flag: 0 / checking rules - TRatSP at row: 5 / at timer: 61775.87</t>
  </si>
  <si>
    <t xml:space="preserve"> 1st bet stored cB(sn)(y)(x, 1)= 2 bet / for row: 5 / at timer: 61775.87</t>
  </si>
  <si>
    <t>2ndBet fire flag: 0 / checking rules - TRatSP at row: 5 / at timer: 61776.2</t>
  </si>
  <si>
    <t xml:space="preserve"> 1st bet stored cB(sn)(y)(x, 1)= 2 bet / for row: 5 / at timer: 61776.2</t>
  </si>
  <si>
    <t>2ndBet fire flag: 0 / checking rules - TRatSP at row: 5 / at timer: 61776.53</t>
  </si>
  <si>
    <t xml:space="preserve"> 1st bet stored cB(sn)(y)(x, 1)= 2 bet / for row: 5 / at timer: 61776.53</t>
  </si>
  <si>
    <t>2ndBet_Flag - TRatSP: market: 17:10 1m Nov Stks /Cleared at mB(x, 101) for row: 5 / at timer: 61776.71 / 2nd_bStatus: SP</t>
  </si>
  <si>
    <t>2ndBet_Flag - TRatSP: market: 17:20 2m3f Hcap Hrd /Cleared at mB(x, 101) for row: 5 / at timer: 61966.04 / 2nd_bStatus: F</t>
  </si>
  <si>
    <t>trying to place bet in sht: 5 /row: 12 / system: TRatSP / betIs_123: 1 / bMethod: Excel</t>
  </si>
  <si>
    <t>BET data recorded in row: 19 /in sht: TRatSP /date in clm_E: 13/10/2025 /time_B2: 45943.8392368519</t>
  </si>
  <si>
    <t>2ndBet_Flag for TRatSP: Placed c at mB(x, 101), c: 0 for row: 12 / at timer:72532.11</t>
  </si>
  <si>
    <t>2ndBet fire flag: 0 / checking rules - TRatSP at row: 12 / at timer: 72570.19</t>
  </si>
  <si>
    <t>2ndBet rules passed -TRatSP at: 12 | LAYSP |  | 222.02 | -1 | LAYSP | 222.02 | 2 | 5 | 1 /timer: 72570.19</t>
  </si>
  <si>
    <t>trying to place bet in sht: 5 /row: 12 / system: TRatSP / betIs_123: 2 / bMethod: baApi</t>
  </si>
  <si>
    <t>Just Placed a TRatSP bet, shtSN: 5 /betIs_123: 2 /row: 12 /timer: 72570.19</t>
  </si>
  <si>
    <t>BET data recorded in row: 19 /in sht: TRatSP /date in clm_E:  /time_B2: 45943.8399321991</t>
  </si>
  <si>
    <t>2ndBet_Flag - TRatSP: market: 20:10 1m3f Hcap /Cleared at mB(x, 101) for row: 12 / at timer: 72570.38 / 2nd_bStatus: SP</t>
  </si>
  <si>
    <t>FIELD LAYSP bet in row: 5 ,stake: 30.93 ,reqOdds:  ,betType: LAYSP ,exlTrigger: LAYSP ,bPlacedMethod: baApi</t>
  </si>
  <si>
    <t>FIELD LAYSP bet in row: 6 ,stake: 30.14 ,reqOdds:  ,betType: LAYSP ,exlTrigger: LAYSP ,bPlacedMethod: baApi</t>
  </si>
  <si>
    <t>FIELD LAYSP bet in row: 7 ,stake: 43.16 ,reqOdds:  ,betType: LAYSP ,exlTrigger: LAYSP ,bPlacedMethod: baApi</t>
  </si>
  <si>
    <t>FIELD LAYSP bet in row: 8 ,stake: 41.4 ,reqOdds:  ,betType: LAYSP ,exlTrigger: LAYSP ,bPlacedMethod: baApi</t>
  </si>
  <si>
    <t>FIELD LAYSP bet in row: 9 ,stake: 37.99 ,reqOdds:  ,betType: LAYSP ,exlTrigger: LAYSP ,bPlacedMethod: baApi</t>
  </si>
  <si>
    <t>FIELD LAYSP bet in row: 10 ,stake: 36.05 ,reqOdds:  ,betType: LAYSP ,exlTrigger: LAYSP ,bPlacedMethod: baApi</t>
  </si>
  <si>
    <t>FIELD LAYSP bet in row: 11 ,stake: 45.35 ,reqOdds:  ,betType: LAYSP ,exlTrigger: LAYSP ,bPlacedMethod: baApi</t>
  </si>
  <si>
    <t>FIELD LAYSP bet in row: 12 ,stake: 43.83 ,reqOdds:  ,betType: LAYSP ,exlTrigger: LAYSP ,bPlacedMethod: baApi</t>
  </si>
  <si>
    <t>FIELD LAYSP bet in row: 13 ,stake: 50.83 ,reqOdds:  ,betType: LAYSP ,exlTrigger: LAYSP ,bPlacedMethod: baApi</t>
  </si>
  <si>
    <t>FIELD LAYSP bet in row: 14 ,stake: 49.19 ,reqOdds:  ,betType: LAYSP ,exlTrigger: LAYSP ,bPlacedMethod: baApi</t>
  </si>
  <si>
    <t>2ndBet_Flag - TRatSP: market: 20:10 1m3f Hcap /Cleared at mB(x, 101) for row: 12 / at timer: 72817.84 / 2nd_bStatus: F</t>
  </si>
  <si>
    <t>BFSP</t>
  </si>
  <si>
    <t>Streaming</t>
  </si>
  <si>
    <t>PO</t>
  </si>
  <si>
    <t>Parent id</t>
  </si>
  <si>
    <t>Version</t>
  </si>
  <si>
    <t>Last updated:</t>
  </si>
  <si>
    <t>Trans:</t>
  </si>
  <si>
    <t>Refresh rate(2.0):</t>
  </si>
  <si>
    <t>Total matched:</t>
  </si>
  <si>
    <t>Winners</t>
  </si>
  <si>
    <t>NR</t>
  </si>
  <si>
    <t>Turn IP</t>
  </si>
  <si>
    <t>L</t>
  </si>
  <si>
    <t>IR Delay</t>
  </si>
  <si>
    <t>Market id</t>
  </si>
  <si>
    <t>Comm:</t>
  </si>
  <si>
    <t>Selection name</t>
  </si>
  <si>
    <t>Back Odds 3</t>
  </si>
  <si>
    <t>Back Odds 2</t>
  </si>
  <si>
    <t>Back Odds 1</t>
  </si>
  <si>
    <t>Lay Odds 1</t>
  </si>
  <si>
    <t>Lay Odds 2</t>
  </si>
  <si>
    <t>Lay Odds 3</t>
  </si>
  <si>
    <t>Reduction factor</t>
  </si>
  <si>
    <t>Last price matched</t>
  </si>
  <si>
    <t>Total amount matched</t>
  </si>
  <si>
    <t>Liab max</t>
  </si>
  <si>
    <t>Bet placed</t>
  </si>
  <si>
    <t>Cancel placed</t>
  </si>
  <si>
    <t>Liab left</t>
  </si>
  <si>
    <t>2nd bet flags</t>
  </si>
  <si>
    <t>Bet (Y)</t>
  </si>
  <si>
    <t>1st bet flags/data</t>
  </si>
  <si>
    <t>SP</t>
  </si>
  <si>
    <t>Stake req</t>
  </si>
  <si>
    <t>Stake left</t>
  </si>
  <si>
    <t>ManualReset (Y)</t>
  </si>
  <si>
    <t>Odds req</t>
  </si>
  <si>
    <t>AutoReset (Y5:space)</t>
  </si>
  <si>
    <t>Horse Racing\GB\Carlisle 16th Oct</t>
  </si>
  <si>
    <t>Not In Play</t>
  </si>
  <si>
    <t>Carlisle 16th Oct - 13:57 2m Beg Chs</t>
  </si>
  <si>
    <t>2m Beg Chs</t>
  </si>
  <si>
    <t>Tellherthename</t>
  </si>
  <si>
    <t>Push The Button</t>
  </si>
  <si>
    <t>Ruby Island</t>
  </si>
  <si>
    <t>Matchless</t>
  </si>
  <si>
    <t>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</si>
</sst>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1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abSelected="1" topLeftCell="L1" zoomScale="80" zoomScaleNormal="80" workbookViewId="0">
      <selection activeCell="AE2" sqref="AE2"/>
    </sheetView>
  </sheetViews>
  <sheetFormatPr defaultRowHeight="15" x14ac:dyDescent="0.25"/>
  <cols>
    <col min="1" max="1" width="17.85546875" customWidth="1"/>
  </cols>
  <sheetData>
    <row r="1" spans="1:42" x14ac:dyDescent="0.25">
      <c r="A1" t="s">
        <v>124</v>
      </c>
      <c r="D1" s="1"/>
      <c r="F1" t="s">
        <v>122</v>
      </c>
      <c r="H1" t="s">
        <v>83</v>
      </c>
      <c r="I1" t="s">
        <v>8</v>
      </c>
      <c r="J1" t="s">
        <v>84</v>
      </c>
      <c r="K1" t="s">
        <v>85</v>
      </c>
      <c r="M1" t="s">
        <v>86</v>
      </c>
      <c r="N1">
        <v>34844773</v>
      </c>
      <c r="O1" t="s">
        <v>87</v>
      </c>
      <c r="P1">
        <v>6923556790</v>
      </c>
      <c r="AB1" t="s">
        <v>121</v>
      </c>
      <c r="AE1" s="3" t="str">
        <f>IF(Y5=" ","Y","N")</f>
        <v>N</v>
      </c>
    </row>
    <row r="2" spans="1:42" x14ac:dyDescent="0.25">
      <c r="A2" t="s">
        <v>88</v>
      </c>
      <c r="B2" s="2">
        <v>45945.916085925928</v>
      </c>
      <c r="C2" s="1">
        <v>0.91607638888888887</v>
      </c>
      <c r="D2" s="1">
        <v>0.66517361111111117</v>
      </c>
      <c r="E2" t="s">
        <v>123</v>
      </c>
      <c r="M2" t="s">
        <v>89</v>
      </c>
      <c r="N2">
        <v>4</v>
      </c>
      <c r="P2" t="s">
        <v>90</v>
      </c>
      <c r="Q2">
        <v>2</v>
      </c>
      <c r="AB2" t="s">
        <v>119</v>
      </c>
      <c r="AE2" s="3"/>
    </row>
    <row r="3" spans="1:42" x14ac:dyDescent="0.25">
      <c r="A3" t="s">
        <v>91</v>
      </c>
      <c r="B3">
        <v>107.06</v>
      </c>
      <c r="C3" t="s">
        <v>125</v>
      </c>
      <c r="D3" t="s">
        <v>92</v>
      </c>
      <c r="E3">
        <v>1</v>
      </c>
      <c r="F3" t="s">
        <v>93</v>
      </c>
      <c r="G3">
        <v>0</v>
      </c>
      <c r="H3" t="s">
        <v>94</v>
      </c>
      <c r="I3" t="s">
        <v>8</v>
      </c>
      <c r="J3" t="s">
        <v>95</v>
      </c>
      <c r="K3" t="s">
        <v>96</v>
      </c>
      <c r="L3">
        <v>0</v>
      </c>
      <c r="M3" t="s">
        <v>97</v>
      </c>
      <c r="N3">
        <v>249069083</v>
      </c>
      <c r="O3" t="s">
        <v>98</v>
      </c>
      <c r="P3">
        <v>2</v>
      </c>
      <c r="AA3" t="s">
        <v>9</v>
      </c>
      <c r="AF3" t="s">
        <v>10</v>
      </c>
      <c r="AK3" t="s">
        <v>115</v>
      </c>
      <c r="AP3" t="s">
        <v>113</v>
      </c>
    </row>
    <row r="4" spans="1:42" x14ac:dyDescent="0.25">
      <c r="A4" t="s">
        <v>99</v>
      </c>
      <c r="B4" t="s">
        <v>100</v>
      </c>
      <c r="D4" t="s">
        <v>101</v>
      </c>
      <c r="F4" t="s">
        <v>102</v>
      </c>
      <c r="H4" t="s">
        <v>103</v>
      </c>
      <c r="J4" t="s">
        <v>104</v>
      </c>
      <c r="L4" t="s">
        <v>105</v>
      </c>
      <c r="N4" t="s">
        <v>106</v>
      </c>
      <c r="O4" t="s">
        <v>107</v>
      </c>
      <c r="P4" t="s">
        <v>108</v>
      </c>
      <c r="Q4" t="s">
        <v>0</v>
      </c>
      <c r="R4" t="s">
        <v>1</v>
      </c>
      <c r="S4" t="s">
        <v>2</v>
      </c>
      <c r="T4" t="s">
        <v>3</v>
      </c>
      <c r="U4" t="s">
        <v>4</v>
      </c>
      <c r="V4" t="s">
        <v>5</v>
      </c>
      <c r="W4" t="s">
        <v>6</v>
      </c>
      <c r="X4" t="s">
        <v>7</v>
      </c>
      <c r="Y4" t="s">
        <v>116</v>
      </c>
      <c r="AA4" t="s">
        <v>114</v>
      </c>
      <c r="AB4" t="s">
        <v>109</v>
      </c>
      <c r="AC4" t="s">
        <v>0</v>
      </c>
      <c r="AD4" t="s">
        <v>120</v>
      </c>
      <c r="AE4" t="s">
        <v>117</v>
      </c>
      <c r="AF4" t="s">
        <v>0</v>
      </c>
      <c r="AK4" t="s">
        <v>110</v>
      </c>
      <c r="AL4" t="s">
        <v>111</v>
      </c>
      <c r="AM4" t="s">
        <v>112</v>
      </c>
      <c r="AN4" t="s">
        <v>118</v>
      </c>
      <c r="AP4" t="s">
        <v>110</v>
      </c>
    </row>
    <row r="5" spans="1:42" x14ac:dyDescent="0.25">
      <c r="A5" s="5" t="s">
        <v>126</v>
      </c>
      <c r="B5">
        <v>1.79</v>
      </c>
      <c r="C5">
        <v>1</v>
      </c>
      <c r="D5">
        <v>1.81</v>
      </c>
      <c r="E5">
        <v>2</v>
      </c>
      <c r="F5">
        <v>1.83</v>
      </c>
      <c r="G5">
        <v>2</v>
      </c>
      <c r="H5">
        <v>1.85</v>
      </c>
      <c r="I5">
        <v>6</v>
      </c>
      <c r="J5">
        <v>1.86</v>
      </c>
      <c r="K5">
        <v>123</v>
      </c>
      <c r="L5">
        <v>1.9</v>
      </c>
      <c r="M5">
        <v>6</v>
      </c>
      <c r="N5">
        <v>38.402999999999999</v>
      </c>
      <c r="O5">
        <v>1.83</v>
      </c>
      <c r="P5">
        <v>1.74</v>
      </c>
      <c r="Q5" s="4" t="str">
        <f>IF(AA5="Y",IF(AP5=1,AF5,IF(AND(Q5="CANCEL",T5="",AP5=0),AF5,IF(AND(Q5="CANCEL",T5&lt;&gt;"",AP5=0),"CANCEL",IF(AND(AP5=0,AK5=1,AL5=0,AM5&gt;0,AM5&lt;AB5,ISNUMBER(T5)),"CANCEL",IF(AND(AP5=0,AK5=1,AL5=1),AF5,AC5))))),"")</f>
        <v/>
      </c>
      <c r="R5" t="str">
        <f>IF(AA5="Y",AD5,"")</f>
        <v/>
      </c>
      <c r="S5" s="4" t="str">
        <f>IF(AA5="Y",IF(OR(Q5="CANCEL",AK5=0,AM5=0),AE5,AN5),"")</f>
        <v/>
      </c>
      <c r="X5">
        <v>0</v>
      </c>
      <c r="Y5">
        <v>1.76</v>
      </c>
      <c r="AB5">
        <v>20</v>
      </c>
      <c r="AC5" t="s">
        <v>130</v>
      </c>
      <c r="AD5">
        <f>IF(LEFT(AC5,4)="BACK",1.01,IF(LEFT(AC5,3)="LAY",1000,""))</f>
        <v>1000</v>
      </c>
      <c r="AE5" t="str">
        <f>IF(AA5="Y",IF(LEFT(AC5,4)="BACK",AB5,IF(LEFT(AC5,3)="LAY",ROUND(AB5/(AD5-1),2),"")),"")</f>
        <v/>
      </c>
      <c r="AF5" t="str">
        <f>AC5</f>
        <v>LAY</v>
      </c>
      <c r="AK5" s="4">
        <f t="shared" ref="AK5" ca="1" si="0">IF(OR($AE$1="Y",$AE$2="Y"),0,IF(AK5=1,1,IF(ISNUMBER(T5),1,0)))</f>
        <v>0</v>
      </c>
      <c r="AL5" s="4">
        <f t="shared" ref="AL5" ca="1" si="1">IF(OR($AE$1="Y",$AE$2="Y"),0,IF(AL5=1,1,IF(Q5="CANCEL",1,0)))</f>
        <v>0</v>
      </c>
      <c r="AM5" s="4">
        <f ca="1">IF(OR($AE$1="Y",$AE$2="Y"),0,IF(AM5&gt;0,AM5,IF(AK5=1,IF(AC5="BACK",AB5-W5,ROUND(AB5-W5*(AD5-1),2)),0)))</f>
        <v>0</v>
      </c>
      <c r="AN5" s="4">
        <f ca="1">IF(OR($AE$1="Y",$AE$2="Y"),0,IF(AC5="BACK",AM5-W5,ROUND(AM5/(AD5-1),2)))</f>
        <v>0</v>
      </c>
      <c r="AP5" s="4">
        <f ca="1">IF(OR($AE$1="Y",$AE$2="Y"),0,IF(AP5=1,1,IF(AND(Q5&lt;&gt;"CANCEL",ISNUMBER(T5),AN5&lt;AB5,AN5=S5),1,0)))</f>
        <v>0</v>
      </c>
    </row>
    <row r="6" spans="1:42" x14ac:dyDescent="0.25">
      <c r="A6" s="5" t="s">
        <v>127</v>
      </c>
      <c r="B6">
        <v>3.6</v>
      </c>
      <c r="C6">
        <v>2</v>
      </c>
      <c r="D6">
        <v>3.7</v>
      </c>
      <c r="E6">
        <v>11</v>
      </c>
      <c r="F6">
        <v>3.75</v>
      </c>
      <c r="G6">
        <v>1</v>
      </c>
      <c r="H6">
        <v>4.4000000000000004</v>
      </c>
      <c r="I6">
        <v>5</v>
      </c>
      <c r="J6">
        <v>4.5</v>
      </c>
      <c r="K6">
        <v>5</v>
      </c>
      <c r="L6">
        <v>4.5999999999999996</v>
      </c>
      <c r="M6">
        <v>1</v>
      </c>
      <c r="N6">
        <v>32.973999999999997</v>
      </c>
      <c r="O6">
        <v>0</v>
      </c>
      <c r="P6">
        <v>0</v>
      </c>
      <c r="Q6" s="4" t="str">
        <f t="shared" ref="Q6:Q40" si="2">IF(AA6="Y",IF(AP6=1,AF6,IF(AND(Q6="CANCEL",T6="",AP6=0),AF6,IF(AND(Q6="CANCEL",T6&lt;&gt;"",AP6=0),"CANCEL",IF(AND(AP6=0,AK6=1,AL6=0,AM6&gt;0,AM6&lt;AB6,ISNUMBER(T6)),"CANCEL",IF(AND(AP6=0,AK6=1,AL6=1),AF6,AC6))))),"")</f>
        <v/>
      </c>
      <c r="R6" t="str">
        <f t="shared" ref="R6:R40" si="3">IF(AA6="Y",AD6,"")</f>
        <v/>
      </c>
      <c r="S6" s="4" t="str">
        <f t="shared" ref="S6:S40" si="4">IF(AA6="Y",IF(OR(Q6="CANCEL",AK6=0,AM6=0),AE6,AN6),"")</f>
        <v/>
      </c>
      <c r="X6">
        <v>0</v>
      </c>
      <c r="Y6">
        <v>3.74</v>
      </c>
      <c r="AB6">
        <v>20</v>
      </c>
      <c r="AC6" t="s">
        <v>11</v>
      </c>
      <c r="AD6">
        <f>IF(LEFT(AC6,4)="BACK",1.01,IF(LEFT(AC6,3)="LAY",1000,""))</f>
        <v>1.01</v>
      </c>
      <c r="AE6" t="str">
        <f t="shared" ref="AE6:AE40" si="5">IF(AA6="Y",IF(LEFT(AC6,4)="BACK",AB6,IF(LEFT(AC6,3)="LAY",ROUND(AB6/(AD6-1),2),"")),"")</f>
        <v/>
      </c>
      <c r="AF6" t="str">
        <f t="shared" ref="AF6:AF40" si="6">AC6</f>
        <v>BACK</v>
      </c>
      <c r="AK6" s="4">
        <f t="shared" ref="AK6:AK40" ca="1" si="7">IF(OR($AE$1="Y",$AE$2="Y"),0,IF(AK6=1,1,IF(ISNUMBER(T6),1,0)))</f>
        <v>0</v>
      </c>
      <c r="AL6" s="4">
        <f t="shared" ref="AL6:AL40" ca="1" si="8">IF(OR($AE$1="Y",$AE$2="Y"),0,IF(AL6=1,1,IF(Q6="CANCEL",1,0)))</f>
        <v>0</v>
      </c>
      <c r="AM6" s="4">
        <f t="shared" ref="AM6:AM40" ca="1" si="9">IF(OR($AE$1="Y",$AE$2="Y"),0,IF(AM6&gt;0,AM6,IF(AK6=1,IF(AC6="BACK",AB6-W6,ROUND(AB6-W6*(AD6-1),2)),0)))</f>
        <v>0</v>
      </c>
      <c r="AN6" s="4">
        <f t="shared" ref="AN6:AN40" ca="1" si="10">IF(OR($AE$1="Y",$AE$2="Y"),0,IF(AC6="BACK",AM6-W6,ROUND(AM6/(AD6-1),2)))</f>
        <v>0</v>
      </c>
      <c r="AP6" s="4">
        <f t="shared" ref="AP6:AP40" ca="1" si="11">IF(OR($AE$1="Y",$AE$2="Y"),0,IF(AP6=1,1,IF(AND(Q6&lt;&gt;"CANCEL",ISNUMBER(T6),AN6&lt;AB6,AN6=S6),1,0)))</f>
        <v>0</v>
      </c>
    </row>
    <row r="7" spans="1:42" x14ac:dyDescent="0.25">
      <c r="A7" s="5" t="s">
        <v>128</v>
      </c>
      <c r="B7">
        <v>7.4</v>
      </c>
      <c r="C7">
        <v>4</v>
      </c>
      <c r="D7">
        <v>8</v>
      </c>
      <c r="E7">
        <v>20</v>
      </c>
      <c r="F7">
        <v>8.1999999999999993</v>
      </c>
      <c r="G7">
        <v>6</v>
      </c>
      <c r="H7">
        <v>10</v>
      </c>
      <c r="I7">
        <v>2</v>
      </c>
      <c r="J7">
        <v>10.5</v>
      </c>
      <c r="K7">
        <v>1</v>
      </c>
      <c r="L7">
        <v>11</v>
      </c>
      <c r="M7">
        <v>2</v>
      </c>
      <c r="N7">
        <v>22.78</v>
      </c>
      <c r="O7">
        <v>8</v>
      </c>
      <c r="P7">
        <v>14.7</v>
      </c>
      <c r="Q7" s="4" t="str">
        <f t="shared" si="2"/>
        <v/>
      </c>
      <c r="R7" t="str">
        <f t="shared" si="3"/>
        <v/>
      </c>
      <c r="S7" s="4" t="str">
        <f t="shared" si="4"/>
        <v/>
      </c>
      <c r="X7">
        <v>0</v>
      </c>
      <c r="Y7">
        <v>6.98</v>
      </c>
      <c r="AB7">
        <v>20</v>
      </c>
      <c r="AC7" t="s">
        <v>11</v>
      </c>
      <c r="AD7">
        <f t="shared" ref="AD7:AD21" si="12">IF(LEFT(AC7,4)="BACK",1.01,IF(LEFT(AC7,3)="LAY",1000,""))</f>
        <v>1.01</v>
      </c>
      <c r="AE7" t="str">
        <f t="shared" si="5"/>
        <v/>
      </c>
      <c r="AF7" t="str">
        <f t="shared" si="6"/>
        <v>BACK</v>
      </c>
      <c r="AK7" s="4">
        <f t="shared" ca="1" si="7"/>
        <v>0</v>
      </c>
      <c r="AL7" s="4">
        <f t="shared" ca="1" si="8"/>
        <v>0</v>
      </c>
      <c r="AM7" s="4">
        <f t="shared" ca="1" si="9"/>
        <v>0</v>
      </c>
      <c r="AN7" s="4">
        <f t="shared" ca="1" si="10"/>
        <v>0</v>
      </c>
      <c r="AP7" s="4">
        <f t="shared" ca="1" si="11"/>
        <v>0</v>
      </c>
    </row>
    <row r="8" spans="1:42" x14ac:dyDescent="0.25">
      <c r="A8" s="5" t="s">
        <v>129</v>
      </c>
      <c r="B8">
        <v>11.5</v>
      </c>
      <c r="C8">
        <v>1</v>
      </c>
      <c r="D8">
        <v>12</v>
      </c>
      <c r="E8">
        <v>1</v>
      </c>
      <c r="F8">
        <v>13</v>
      </c>
      <c r="G8">
        <v>5</v>
      </c>
      <c r="H8">
        <v>14.5</v>
      </c>
      <c r="I8">
        <v>2</v>
      </c>
      <c r="J8">
        <v>15</v>
      </c>
      <c r="K8">
        <v>3</v>
      </c>
      <c r="L8">
        <v>48</v>
      </c>
      <c r="M8">
        <v>2</v>
      </c>
      <c r="N8">
        <v>5.843</v>
      </c>
      <c r="O8">
        <v>14.5</v>
      </c>
      <c r="P8">
        <v>90.62</v>
      </c>
      <c r="Q8" s="4" t="str">
        <f t="shared" si="2"/>
        <v/>
      </c>
      <c r="R8" t="str">
        <f t="shared" si="3"/>
        <v/>
      </c>
      <c r="S8" s="4" t="str">
        <f t="shared" si="4"/>
        <v/>
      </c>
      <c r="X8">
        <v>0</v>
      </c>
      <c r="Y8">
        <v>13</v>
      </c>
      <c r="AB8">
        <v>20</v>
      </c>
      <c r="AC8" t="s">
        <v>11</v>
      </c>
      <c r="AD8">
        <f t="shared" si="12"/>
        <v>1.01</v>
      </c>
      <c r="AE8" t="str">
        <f t="shared" si="5"/>
        <v/>
      </c>
      <c r="AF8" t="str">
        <f t="shared" si="6"/>
        <v>BACK</v>
      </c>
      <c r="AK8" s="4">
        <f t="shared" ca="1" si="7"/>
        <v>0</v>
      </c>
      <c r="AL8" s="4">
        <f t="shared" ca="1" si="8"/>
        <v>0</v>
      </c>
      <c r="AM8" s="4">
        <f t="shared" ca="1" si="9"/>
        <v>0</v>
      </c>
      <c r="AN8" s="4">
        <f t="shared" ca="1" si="10"/>
        <v>0</v>
      </c>
      <c r="AP8" s="4">
        <f t="shared" ca="1" si="11"/>
        <v>0</v>
      </c>
    </row>
    <row r="9" spans="1:42" x14ac:dyDescent="0.25">
      <c r="A9" s="5"/>
      <c r="Q9" s="4" t="str">
        <f t="shared" si="2"/>
        <v/>
      </c>
      <c r="R9" t="str">
        <f t="shared" si="3"/>
        <v/>
      </c>
      <c r="S9" s="4" t="str">
        <f t="shared" si="4"/>
        <v/>
      </c>
      <c r="AB9">
        <v>20</v>
      </c>
      <c r="AC9" t="s">
        <v>11</v>
      </c>
      <c r="AD9">
        <f t="shared" si="12"/>
        <v>1.01</v>
      </c>
      <c r="AE9" t="str">
        <f t="shared" si="5"/>
        <v/>
      </c>
      <c r="AF9" t="str">
        <f t="shared" si="6"/>
        <v>BACK</v>
      </c>
      <c r="AK9" s="4">
        <f t="shared" ca="1" si="7"/>
        <v>0</v>
      </c>
      <c r="AL9" s="4">
        <f t="shared" ca="1" si="8"/>
        <v>0</v>
      </c>
      <c r="AM9" s="4">
        <f t="shared" ca="1" si="9"/>
        <v>0</v>
      </c>
      <c r="AN9" s="4">
        <f t="shared" ca="1" si="10"/>
        <v>0</v>
      </c>
      <c r="AP9" s="4">
        <f t="shared" ca="1" si="11"/>
        <v>0</v>
      </c>
    </row>
    <row r="10" spans="1:42" x14ac:dyDescent="0.25">
      <c r="A10" s="5"/>
      <c r="Q10" s="4" t="str">
        <f t="shared" si="2"/>
        <v/>
      </c>
      <c r="R10" t="str">
        <f t="shared" si="3"/>
        <v/>
      </c>
      <c r="S10" s="4" t="str">
        <f t="shared" si="4"/>
        <v/>
      </c>
      <c r="AB10">
        <v>20</v>
      </c>
      <c r="AC10" t="s">
        <v>11</v>
      </c>
      <c r="AD10">
        <f t="shared" si="12"/>
        <v>1.01</v>
      </c>
      <c r="AE10" t="str">
        <f t="shared" si="5"/>
        <v/>
      </c>
      <c r="AF10" t="str">
        <f t="shared" si="6"/>
        <v>BACK</v>
      </c>
      <c r="AK10" s="4">
        <f t="shared" ca="1" si="7"/>
        <v>0</v>
      </c>
      <c r="AL10" s="4">
        <f t="shared" ca="1" si="8"/>
        <v>0</v>
      </c>
      <c r="AM10" s="4">
        <f t="shared" ca="1" si="9"/>
        <v>0</v>
      </c>
      <c r="AN10" s="4">
        <f t="shared" ca="1" si="10"/>
        <v>0</v>
      </c>
      <c r="AP10" s="4">
        <f t="shared" ca="1" si="11"/>
        <v>0</v>
      </c>
    </row>
    <row r="11" spans="1:42" x14ac:dyDescent="0.25">
      <c r="A11" s="5"/>
      <c r="Q11" s="4" t="str">
        <f t="shared" si="2"/>
        <v/>
      </c>
      <c r="R11" t="str">
        <f t="shared" si="3"/>
        <v/>
      </c>
      <c r="S11" s="4" t="str">
        <f t="shared" si="4"/>
        <v/>
      </c>
      <c r="AB11">
        <v>20</v>
      </c>
      <c r="AC11" t="s">
        <v>11</v>
      </c>
      <c r="AD11">
        <f t="shared" si="12"/>
        <v>1.01</v>
      </c>
      <c r="AE11" t="str">
        <f t="shared" si="5"/>
        <v/>
      </c>
      <c r="AF11" t="str">
        <f t="shared" si="6"/>
        <v>BACK</v>
      </c>
      <c r="AK11" s="4">
        <f t="shared" ca="1" si="7"/>
        <v>0</v>
      </c>
      <c r="AL11" s="4">
        <f t="shared" ca="1" si="8"/>
        <v>0</v>
      </c>
      <c r="AM11" s="4">
        <f t="shared" ca="1" si="9"/>
        <v>0</v>
      </c>
      <c r="AN11" s="4">
        <f t="shared" ca="1" si="10"/>
        <v>0</v>
      </c>
      <c r="AP11" s="4">
        <f t="shared" ca="1" si="11"/>
        <v>0</v>
      </c>
    </row>
    <row r="12" spans="1:42" x14ac:dyDescent="0.25">
      <c r="Q12" s="4" t="str">
        <f t="shared" si="2"/>
        <v/>
      </c>
      <c r="R12" t="str">
        <f t="shared" si="3"/>
        <v/>
      </c>
      <c r="S12" s="4" t="str">
        <f t="shared" si="4"/>
        <v/>
      </c>
      <c r="AB12">
        <v>20</v>
      </c>
      <c r="AC12" t="s">
        <v>11</v>
      </c>
      <c r="AD12">
        <f t="shared" si="12"/>
        <v>1.01</v>
      </c>
      <c r="AE12" t="str">
        <f t="shared" si="5"/>
        <v/>
      </c>
      <c r="AF12" t="str">
        <f t="shared" si="6"/>
        <v>BACK</v>
      </c>
      <c r="AK12" s="4">
        <f t="shared" ca="1" si="7"/>
        <v>0</v>
      </c>
      <c r="AL12" s="4">
        <f t="shared" ca="1" si="8"/>
        <v>0</v>
      </c>
      <c r="AM12" s="4">
        <f t="shared" ca="1" si="9"/>
        <v>0</v>
      </c>
      <c r="AN12" s="4">
        <f t="shared" ca="1" si="10"/>
        <v>0</v>
      </c>
      <c r="AP12" s="4">
        <f t="shared" ca="1" si="11"/>
        <v>0</v>
      </c>
    </row>
    <row r="13" spans="1:42" x14ac:dyDescent="0.25">
      <c r="Q13" s="4" t="str">
        <f t="shared" si="2"/>
        <v/>
      </c>
      <c r="R13" t="str">
        <f t="shared" si="3"/>
        <v/>
      </c>
      <c r="S13" s="4" t="str">
        <f t="shared" si="4"/>
        <v/>
      </c>
      <c r="AB13">
        <v>20</v>
      </c>
      <c r="AC13" t="s">
        <v>11</v>
      </c>
      <c r="AD13">
        <f t="shared" si="12"/>
        <v>1.01</v>
      </c>
      <c r="AE13" t="str">
        <f t="shared" si="5"/>
        <v/>
      </c>
      <c r="AF13" t="str">
        <f t="shared" si="6"/>
        <v>BACK</v>
      </c>
      <c r="AK13" s="4">
        <f t="shared" ca="1" si="7"/>
        <v>0</v>
      </c>
      <c r="AL13" s="4">
        <f t="shared" ca="1" si="8"/>
        <v>0</v>
      </c>
      <c r="AM13" s="4">
        <f t="shared" ca="1" si="9"/>
        <v>0</v>
      </c>
      <c r="AN13" s="4">
        <f t="shared" ca="1" si="10"/>
        <v>0</v>
      </c>
      <c r="AP13" s="4">
        <f t="shared" ca="1" si="11"/>
        <v>0</v>
      </c>
    </row>
    <row r="14" spans="1:42" x14ac:dyDescent="0.25">
      <c r="Q14" s="4" t="str">
        <f t="shared" si="2"/>
        <v/>
      </c>
      <c r="R14" t="str">
        <f t="shared" si="3"/>
        <v/>
      </c>
      <c r="S14" s="4" t="str">
        <f t="shared" si="4"/>
        <v/>
      </c>
      <c r="AB14">
        <v>20</v>
      </c>
      <c r="AC14" t="s">
        <v>11</v>
      </c>
      <c r="AD14">
        <f t="shared" si="12"/>
        <v>1.01</v>
      </c>
      <c r="AE14" t="str">
        <f t="shared" si="5"/>
        <v/>
      </c>
      <c r="AF14" t="str">
        <f t="shared" si="6"/>
        <v>BACK</v>
      </c>
      <c r="AK14" s="4">
        <f t="shared" ca="1" si="7"/>
        <v>0</v>
      </c>
      <c r="AL14" s="4">
        <f t="shared" ca="1" si="8"/>
        <v>0</v>
      </c>
      <c r="AM14" s="4">
        <f t="shared" ca="1" si="9"/>
        <v>0</v>
      </c>
      <c r="AN14" s="4">
        <f t="shared" ca="1" si="10"/>
        <v>0</v>
      </c>
      <c r="AP14" s="4">
        <f t="shared" ca="1" si="11"/>
        <v>0</v>
      </c>
    </row>
    <row r="15" spans="1:42" x14ac:dyDescent="0.25">
      <c r="Q15" s="4" t="str">
        <f t="shared" si="2"/>
        <v/>
      </c>
      <c r="R15" t="str">
        <f t="shared" si="3"/>
        <v/>
      </c>
      <c r="S15" s="4" t="str">
        <f t="shared" si="4"/>
        <v/>
      </c>
      <c r="AB15">
        <v>20</v>
      </c>
      <c r="AC15" t="s">
        <v>11</v>
      </c>
      <c r="AD15">
        <f t="shared" si="12"/>
        <v>1.01</v>
      </c>
      <c r="AE15" t="str">
        <f t="shared" si="5"/>
        <v/>
      </c>
      <c r="AF15" t="str">
        <f t="shared" si="6"/>
        <v>BACK</v>
      </c>
      <c r="AK15" s="4">
        <f t="shared" ca="1" si="7"/>
        <v>0</v>
      </c>
      <c r="AL15" s="4">
        <f t="shared" ca="1" si="8"/>
        <v>0</v>
      </c>
      <c r="AM15" s="4">
        <f t="shared" ca="1" si="9"/>
        <v>0</v>
      </c>
      <c r="AN15" s="4">
        <f t="shared" ca="1" si="10"/>
        <v>0</v>
      </c>
      <c r="AP15" s="4">
        <f t="shared" ca="1" si="11"/>
        <v>0</v>
      </c>
    </row>
    <row r="16" spans="1:42" x14ac:dyDescent="0.25">
      <c r="Q16" s="4" t="str">
        <f t="shared" si="2"/>
        <v/>
      </c>
      <c r="R16" t="str">
        <f t="shared" si="3"/>
        <v/>
      </c>
      <c r="S16" s="4" t="str">
        <f t="shared" si="4"/>
        <v/>
      </c>
      <c r="AB16">
        <v>20</v>
      </c>
      <c r="AC16" t="s">
        <v>11</v>
      </c>
      <c r="AD16">
        <f t="shared" si="12"/>
        <v>1.01</v>
      </c>
      <c r="AE16" t="str">
        <f t="shared" si="5"/>
        <v/>
      </c>
      <c r="AF16" t="str">
        <f t="shared" si="6"/>
        <v>BACK</v>
      </c>
      <c r="AK16" s="4">
        <f t="shared" ca="1" si="7"/>
        <v>0</v>
      </c>
      <c r="AL16" s="4">
        <f t="shared" ca="1" si="8"/>
        <v>0</v>
      </c>
      <c r="AM16" s="4">
        <f t="shared" ca="1" si="9"/>
        <v>0</v>
      </c>
      <c r="AN16" s="4">
        <f t="shared" ca="1" si="10"/>
        <v>0</v>
      </c>
      <c r="AP16" s="4">
        <f t="shared" ca="1" si="11"/>
        <v>0</v>
      </c>
    </row>
    <row r="17" spans="17:42" x14ac:dyDescent="0.25">
      <c r="Q17" s="4" t="str">
        <f t="shared" si="2"/>
        <v/>
      </c>
      <c r="R17" t="str">
        <f t="shared" si="3"/>
        <v/>
      </c>
      <c r="S17" s="4" t="str">
        <f t="shared" si="4"/>
        <v/>
      </c>
      <c r="AB17">
        <v>20</v>
      </c>
      <c r="AC17" t="s">
        <v>11</v>
      </c>
      <c r="AD17">
        <f t="shared" si="12"/>
        <v>1.01</v>
      </c>
      <c r="AE17" t="str">
        <f t="shared" si="5"/>
        <v/>
      </c>
      <c r="AF17" t="str">
        <f t="shared" si="6"/>
        <v>BACK</v>
      </c>
      <c r="AK17" s="4">
        <f t="shared" ca="1" si="7"/>
        <v>0</v>
      </c>
      <c r="AL17" s="4">
        <f t="shared" ca="1" si="8"/>
        <v>0</v>
      </c>
      <c r="AM17" s="4">
        <f t="shared" ca="1" si="9"/>
        <v>0</v>
      </c>
      <c r="AN17" s="4">
        <f t="shared" ca="1" si="10"/>
        <v>0</v>
      </c>
      <c r="AP17" s="4">
        <f t="shared" ca="1" si="11"/>
        <v>0</v>
      </c>
    </row>
    <row r="18" spans="17:42" x14ac:dyDescent="0.25">
      <c r="Q18" s="4" t="str">
        <f t="shared" si="2"/>
        <v/>
      </c>
      <c r="R18" t="str">
        <f t="shared" si="3"/>
        <v/>
      </c>
      <c r="S18" s="4" t="str">
        <f t="shared" si="4"/>
        <v/>
      </c>
      <c r="AB18">
        <v>20</v>
      </c>
      <c r="AC18" t="s">
        <v>11</v>
      </c>
      <c r="AD18">
        <f t="shared" si="12"/>
        <v>1.01</v>
      </c>
      <c r="AE18" t="str">
        <f t="shared" si="5"/>
        <v/>
      </c>
      <c r="AF18" t="str">
        <f t="shared" si="6"/>
        <v>BACK</v>
      </c>
      <c r="AK18" s="4">
        <f t="shared" ca="1" si="7"/>
        <v>0</v>
      </c>
      <c r="AL18" s="4">
        <f t="shared" ca="1" si="8"/>
        <v>0</v>
      </c>
      <c r="AM18" s="4">
        <f t="shared" ca="1" si="9"/>
        <v>0</v>
      </c>
      <c r="AN18" s="4">
        <f t="shared" ca="1" si="10"/>
        <v>0</v>
      </c>
      <c r="AP18" s="4">
        <f t="shared" ca="1" si="11"/>
        <v>0</v>
      </c>
    </row>
    <row r="19" spans="17:42" x14ac:dyDescent="0.25">
      <c r="Q19" s="4" t="str">
        <f t="shared" si="2"/>
        <v/>
      </c>
      <c r="R19" t="str">
        <f t="shared" si="3"/>
        <v/>
      </c>
      <c r="S19" s="4" t="str">
        <f t="shared" si="4"/>
        <v/>
      </c>
      <c r="AB19">
        <v>20</v>
      </c>
      <c r="AC19" t="s">
        <v>11</v>
      </c>
      <c r="AD19">
        <f t="shared" si="12"/>
        <v>1.01</v>
      </c>
      <c r="AE19" t="str">
        <f t="shared" si="5"/>
        <v/>
      </c>
      <c r="AF19" t="str">
        <f t="shared" si="6"/>
        <v>BACK</v>
      </c>
      <c r="AK19" s="4">
        <f t="shared" ca="1" si="7"/>
        <v>0</v>
      </c>
      <c r="AL19" s="4">
        <f t="shared" ca="1" si="8"/>
        <v>0</v>
      </c>
      <c r="AM19" s="4">
        <f t="shared" ca="1" si="9"/>
        <v>0</v>
      </c>
      <c r="AN19" s="4">
        <f t="shared" ca="1" si="10"/>
        <v>0</v>
      </c>
      <c r="AP19" s="4">
        <f t="shared" ca="1" si="11"/>
        <v>0</v>
      </c>
    </row>
    <row r="20" spans="17:42" x14ac:dyDescent="0.25">
      <c r="Q20" s="4" t="str">
        <f t="shared" si="2"/>
        <v/>
      </c>
      <c r="R20" t="str">
        <f t="shared" si="3"/>
        <v/>
      </c>
      <c r="S20" s="4" t="str">
        <f t="shared" si="4"/>
        <v/>
      </c>
      <c r="AB20">
        <v>20</v>
      </c>
      <c r="AC20" t="s">
        <v>11</v>
      </c>
      <c r="AD20">
        <f t="shared" si="12"/>
        <v>1.01</v>
      </c>
      <c r="AE20" t="str">
        <f t="shared" si="5"/>
        <v/>
      </c>
      <c r="AF20" t="str">
        <f t="shared" si="6"/>
        <v>BACK</v>
      </c>
      <c r="AK20" s="4">
        <f t="shared" ca="1" si="7"/>
        <v>0</v>
      </c>
      <c r="AL20" s="4">
        <f t="shared" ca="1" si="8"/>
        <v>0</v>
      </c>
      <c r="AM20" s="4">
        <f t="shared" ca="1" si="9"/>
        <v>0</v>
      </c>
      <c r="AN20" s="4">
        <f t="shared" ca="1" si="10"/>
        <v>0</v>
      </c>
      <c r="AP20" s="4">
        <f t="shared" ca="1" si="11"/>
        <v>0</v>
      </c>
    </row>
    <row r="21" spans="17:42" x14ac:dyDescent="0.25">
      <c r="Q21" s="4" t="str">
        <f t="shared" si="2"/>
        <v/>
      </c>
      <c r="R21" t="str">
        <f t="shared" si="3"/>
        <v/>
      </c>
      <c r="S21" s="4" t="str">
        <f t="shared" si="4"/>
        <v/>
      </c>
      <c r="AB21">
        <v>20</v>
      </c>
      <c r="AC21" t="s">
        <v>11</v>
      </c>
      <c r="AD21">
        <f t="shared" si="12"/>
        <v>1.01</v>
      </c>
      <c r="AE21" t="str">
        <f t="shared" si="5"/>
        <v/>
      </c>
      <c r="AF21" t="str">
        <f t="shared" si="6"/>
        <v>BACK</v>
      </c>
      <c r="AK21" s="4">
        <f t="shared" ca="1" si="7"/>
        <v>0</v>
      </c>
      <c r="AL21" s="4">
        <f t="shared" ca="1" si="8"/>
        <v>0</v>
      </c>
      <c r="AM21" s="4">
        <f t="shared" ca="1" si="9"/>
        <v>0</v>
      </c>
      <c r="AN21" s="4">
        <f t="shared" ca="1" si="10"/>
        <v>0</v>
      </c>
      <c r="AP21" s="4">
        <f t="shared" ca="1" si="11"/>
        <v>0</v>
      </c>
    </row>
    <row r="22" spans="17:42" x14ac:dyDescent="0.25">
      <c r="Q22" s="4" t="str">
        <f t="shared" si="2"/>
        <v/>
      </c>
      <c r="R22" t="str">
        <f t="shared" si="3"/>
        <v/>
      </c>
      <c r="S22" s="4" t="str">
        <f t="shared" si="4"/>
        <v/>
      </c>
      <c r="AB22">
        <v>20</v>
      </c>
      <c r="AC22" t="s">
        <v>11</v>
      </c>
      <c r="AD22">
        <f t="shared" ref="AD22:AD40" si="13">IF(LEFT(AC22,4)="BACK",1.01,IF(LEFT(AC22,3)="LAY",1000,""))</f>
        <v>1.01</v>
      </c>
      <c r="AE22" t="str">
        <f t="shared" si="5"/>
        <v/>
      </c>
      <c r="AF22" t="str">
        <f t="shared" si="6"/>
        <v>BACK</v>
      </c>
      <c r="AK22" s="4">
        <f t="shared" ca="1" si="7"/>
        <v>0</v>
      </c>
      <c r="AL22" s="4">
        <f t="shared" ca="1" si="8"/>
        <v>0</v>
      </c>
      <c r="AM22" s="4">
        <f t="shared" ca="1" si="9"/>
        <v>0</v>
      </c>
      <c r="AN22" s="4">
        <f t="shared" ca="1" si="10"/>
        <v>0</v>
      </c>
      <c r="AP22" s="4">
        <f t="shared" ca="1" si="11"/>
        <v>0</v>
      </c>
    </row>
    <row r="23" spans="17:42" x14ac:dyDescent="0.25">
      <c r="Q23" s="4" t="str">
        <f t="shared" si="2"/>
        <v/>
      </c>
      <c r="R23" t="str">
        <f t="shared" si="3"/>
        <v/>
      </c>
      <c r="S23" s="4" t="str">
        <f t="shared" si="4"/>
        <v/>
      </c>
      <c r="AB23">
        <v>20</v>
      </c>
      <c r="AC23" t="s">
        <v>11</v>
      </c>
      <c r="AD23">
        <f t="shared" si="13"/>
        <v>1.01</v>
      </c>
      <c r="AE23" t="str">
        <f t="shared" si="5"/>
        <v/>
      </c>
      <c r="AF23" t="str">
        <f t="shared" si="6"/>
        <v>BACK</v>
      </c>
      <c r="AK23" s="4">
        <f t="shared" ca="1" si="7"/>
        <v>0</v>
      </c>
      <c r="AL23" s="4">
        <f t="shared" ca="1" si="8"/>
        <v>0</v>
      </c>
      <c r="AM23" s="4">
        <f t="shared" ca="1" si="9"/>
        <v>0</v>
      </c>
      <c r="AN23" s="4">
        <f t="shared" ca="1" si="10"/>
        <v>0</v>
      </c>
      <c r="AP23" s="4">
        <f t="shared" ca="1" si="11"/>
        <v>0</v>
      </c>
    </row>
    <row r="24" spans="17:42" x14ac:dyDescent="0.25">
      <c r="Q24" s="4" t="str">
        <f t="shared" si="2"/>
        <v/>
      </c>
      <c r="R24" t="str">
        <f t="shared" si="3"/>
        <v/>
      </c>
      <c r="S24" s="4" t="str">
        <f t="shared" si="4"/>
        <v/>
      </c>
      <c r="AB24">
        <v>20</v>
      </c>
      <c r="AC24" t="s">
        <v>11</v>
      </c>
      <c r="AD24">
        <f t="shared" si="13"/>
        <v>1.01</v>
      </c>
      <c r="AE24" t="str">
        <f t="shared" si="5"/>
        <v/>
      </c>
      <c r="AF24" t="str">
        <f t="shared" si="6"/>
        <v>BACK</v>
      </c>
      <c r="AK24" s="4">
        <f t="shared" ca="1" si="7"/>
        <v>0</v>
      </c>
      <c r="AL24" s="4">
        <f t="shared" ca="1" si="8"/>
        <v>0</v>
      </c>
      <c r="AM24" s="4">
        <f t="shared" ca="1" si="9"/>
        <v>0</v>
      </c>
      <c r="AN24" s="4">
        <f t="shared" ca="1" si="10"/>
        <v>0</v>
      </c>
      <c r="AP24" s="4">
        <f t="shared" ca="1" si="11"/>
        <v>0</v>
      </c>
    </row>
    <row r="25" spans="17:42" x14ac:dyDescent="0.25">
      <c r="Q25" s="4" t="str">
        <f t="shared" si="2"/>
        <v/>
      </c>
      <c r="R25" t="str">
        <f t="shared" si="3"/>
        <v/>
      </c>
      <c r="S25" s="4" t="str">
        <f t="shared" si="4"/>
        <v/>
      </c>
      <c r="AB25">
        <v>20</v>
      </c>
      <c r="AC25" t="s">
        <v>11</v>
      </c>
      <c r="AD25">
        <f t="shared" si="13"/>
        <v>1.01</v>
      </c>
      <c r="AE25" t="str">
        <f t="shared" si="5"/>
        <v/>
      </c>
      <c r="AF25" t="str">
        <f t="shared" si="6"/>
        <v>BACK</v>
      </c>
      <c r="AK25" s="4">
        <f t="shared" ca="1" si="7"/>
        <v>0</v>
      </c>
      <c r="AL25" s="4">
        <f t="shared" ca="1" si="8"/>
        <v>0</v>
      </c>
      <c r="AM25" s="4">
        <f t="shared" ca="1" si="9"/>
        <v>0</v>
      </c>
      <c r="AN25" s="4">
        <f t="shared" ca="1" si="10"/>
        <v>0</v>
      </c>
      <c r="AP25" s="4">
        <f t="shared" ca="1" si="11"/>
        <v>0</v>
      </c>
    </row>
    <row r="26" spans="17:42" x14ac:dyDescent="0.25">
      <c r="Q26" s="4" t="str">
        <f t="shared" si="2"/>
        <v/>
      </c>
      <c r="R26" t="str">
        <f t="shared" si="3"/>
        <v/>
      </c>
      <c r="S26" s="4" t="str">
        <f t="shared" si="4"/>
        <v/>
      </c>
      <c r="AB26">
        <v>20</v>
      </c>
      <c r="AC26" t="s">
        <v>11</v>
      </c>
      <c r="AD26">
        <f t="shared" si="13"/>
        <v>1.01</v>
      </c>
      <c r="AE26" t="str">
        <f t="shared" si="5"/>
        <v/>
      </c>
      <c r="AF26" t="str">
        <f t="shared" si="6"/>
        <v>BACK</v>
      </c>
      <c r="AK26" s="4">
        <f t="shared" ca="1" si="7"/>
        <v>0</v>
      </c>
      <c r="AL26" s="4">
        <f t="shared" ca="1" si="8"/>
        <v>0</v>
      </c>
      <c r="AM26" s="4">
        <f t="shared" ca="1" si="9"/>
        <v>0</v>
      </c>
      <c r="AN26" s="4">
        <f t="shared" ca="1" si="10"/>
        <v>0</v>
      </c>
      <c r="AP26" s="4">
        <f t="shared" ca="1" si="11"/>
        <v>0</v>
      </c>
    </row>
    <row r="27" spans="17:42" x14ac:dyDescent="0.25">
      <c r="Q27" s="4" t="str">
        <f t="shared" si="2"/>
        <v/>
      </c>
      <c r="R27" t="str">
        <f t="shared" si="3"/>
        <v/>
      </c>
      <c r="S27" s="4" t="str">
        <f t="shared" si="4"/>
        <v/>
      </c>
      <c r="AB27">
        <v>20</v>
      </c>
      <c r="AC27" t="s">
        <v>11</v>
      </c>
      <c r="AD27">
        <f t="shared" si="13"/>
        <v>1.01</v>
      </c>
      <c r="AE27" t="str">
        <f t="shared" si="5"/>
        <v/>
      </c>
      <c r="AF27" t="str">
        <f t="shared" si="6"/>
        <v>BACK</v>
      </c>
      <c r="AK27" s="4">
        <f t="shared" ca="1" si="7"/>
        <v>0</v>
      </c>
      <c r="AL27" s="4">
        <f t="shared" ca="1" si="8"/>
        <v>0</v>
      </c>
      <c r="AM27" s="4">
        <f t="shared" ca="1" si="9"/>
        <v>0</v>
      </c>
      <c r="AN27" s="4">
        <f t="shared" ca="1" si="10"/>
        <v>0</v>
      </c>
      <c r="AP27" s="4">
        <f t="shared" ca="1" si="11"/>
        <v>0</v>
      </c>
    </row>
    <row r="28" spans="17:42" x14ac:dyDescent="0.25">
      <c r="Q28" s="4" t="str">
        <f t="shared" si="2"/>
        <v/>
      </c>
      <c r="R28" t="str">
        <f t="shared" si="3"/>
        <v/>
      </c>
      <c r="S28" s="4" t="str">
        <f t="shared" si="4"/>
        <v/>
      </c>
      <c r="AB28">
        <v>20</v>
      </c>
      <c r="AC28" t="s">
        <v>11</v>
      </c>
      <c r="AD28">
        <f t="shared" si="13"/>
        <v>1.01</v>
      </c>
      <c r="AE28" t="str">
        <f t="shared" si="5"/>
        <v/>
      </c>
      <c r="AF28" t="str">
        <f t="shared" si="6"/>
        <v>BACK</v>
      </c>
      <c r="AK28" s="4">
        <f t="shared" ca="1" si="7"/>
        <v>0</v>
      </c>
      <c r="AL28" s="4">
        <f t="shared" ca="1" si="8"/>
        <v>0</v>
      </c>
      <c r="AM28" s="4">
        <f t="shared" ca="1" si="9"/>
        <v>0</v>
      </c>
      <c r="AN28" s="4">
        <f t="shared" ca="1" si="10"/>
        <v>0</v>
      </c>
      <c r="AP28" s="4">
        <f t="shared" ca="1" si="11"/>
        <v>0</v>
      </c>
    </row>
    <row r="29" spans="17:42" x14ac:dyDescent="0.25">
      <c r="Q29" s="4" t="str">
        <f t="shared" si="2"/>
        <v/>
      </c>
      <c r="R29" t="str">
        <f t="shared" si="3"/>
        <v/>
      </c>
      <c r="S29" s="4" t="str">
        <f t="shared" si="4"/>
        <v/>
      </c>
      <c r="AB29">
        <v>20</v>
      </c>
      <c r="AC29" t="s">
        <v>11</v>
      </c>
      <c r="AD29">
        <f t="shared" si="13"/>
        <v>1.01</v>
      </c>
      <c r="AE29" t="str">
        <f t="shared" si="5"/>
        <v/>
      </c>
      <c r="AF29" t="str">
        <f t="shared" si="6"/>
        <v>BACK</v>
      </c>
      <c r="AK29" s="4">
        <f t="shared" ca="1" si="7"/>
        <v>0</v>
      </c>
      <c r="AL29" s="4">
        <f t="shared" ca="1" si="8"/>
        <v>0</v>
      </c>
      <c r="AM29" s="4">
        <f t="shared" ca="1" si="9"/>
        <v>0</v>
      </c>
      <c r="AN29" s="4">
        <f t="shared" ca="1" si="10"/>
        <v>0</v>
      </c>
      <c r="AP29" s="4">
        <f t="shared" ca="1" si="11"/>
        <v>0</v>
      </c>
    </row>
    <row r="30" spans="17:42" x14ac:dyDescent="0.25">
      <c r="Q30" s="4" t="str">
        <f t="shared" si="2"/>
        <v/>
      </c>
      <c r="R30" t="str">
        <f t="shared" si="3"/>
        <v/>
      </c>
      <c r="S30" s="4" t="str">
        <f t="shared" si="4"/>
        <v/>
      </c>
      <c r="AB30">
        <v>20</v>
      </c>
      <c r="AC30" t="s">
        <v>11</v>
      </c>
      <c r="AD30">
        <f t="shared" si="13"/>
        <v>1.01</v>
      </c>
      <c r="AE30" t="str">
        <f t="shared" si="5"/>
        <v/>
      </c>
      <c r="AF30" t="str">
        <f t="shared" si="6"/>
        <v>BACK</v>
      </c>
      <c r="AK30" s="4">
        <f t="shared" ca="1" si="7"/>
        <v>0</v>
      </c>
      <c r="AL30" s="4">
        <f t="shared" ca="1" si="8"/>
        <v>0</v>
      </c>
      <c r="AM30" s="4">
        <f t="shared" ca="1" si="9"/>
        <v>0</v>
      </c>
      <c r="AN30" s="4">
        <f t="shared" ca="1" si="10"/>
        <v>0</v>
      </c>
      <c r="AP30" s="4">
        <f t="shared" ca="1" si="11"/>
        <v>0</v>
      </c>
    </row>
    <row r="31" spans="17:42" x14ac:dyDescent="0.25">
      <c r="Q31" s="4" t="str">
        <f t="shared" si="2"/>
        <v/>
      </c>
      <c r="R31" t="str">
        <f t="shared" si="3"/>
        <v/>
      </c>
      <c r="S31" s="4" t="str">
        <f t="shared" si="4"/>
        <v/>
      </c>
      <c r="AB31">
        <v>20</v>
      </c>
      <c r="AC31" t="s">
        <v>11</v>
      </c>
      <c r="AD31">
        <f t="shared" si="13"/>
        <v>1.01</v>
      </c>
      <c r="AE31" t="str">
        <f t="shared" si="5"/>
        <v/>
      </c>
      <c r="AF31" t="str">
        <f t="shared" si="6"/>
        <v>BACK</v>
      </c>
      <c r="AK31" s="4">
        <f t="shared" ca="1" si="7"/>
        <v>0</v>
      </c>
      <c r="AL31" s="4">
        <f t="shared" ca="1" si="8"/>
        <v>0</v>
      </c>
      <c r="AM31" s="4">
        <f t="shared" ca="1" si="9"/>
        <v>0</v>
      </c>
      <c r="AN31" s="4">
        <f t="shared" ca="1" si="10"/>
        <v>0</v>
      </c>
      <c r="AP31" s="4">
        <f t="shared" ca="1" si="11"/>
        <v>0</v>
      </c>
    </row>
    <row r="32" spans="17:42" x14ac:dyDescent="0.25">
      <c r="Q32" s="4" t="str">
        <f t="shared" si="2"/>
        <v/>
      </c>
      <c r="R32" t="str">
        <f t="shared" si="3"/>
        <v/>
      </c>
      <c r="S32" s="4" t="str">
        <f t="shared" si="4"/>
        <v/>
      </c>
      <c r="AB32">
        <v>20</v>
      </c>
      <c r="AC32" t="s">
        <v>11</v>
      </c>
      <c r="AD32">
        <f t="shared" si="13"/>
        <v>1.01</v>
      </c>
      <c r="AE32" t="str">
        <f t="shared" si="5"/>
        <v/>
      </c>
      <c r="AF32" t="str">
        <f t="shared" si="6"/>
        <v>BACK</v>
      </c>
      <c r="AK32" s="4">
        <f t="shared" ca="1" si="7"/>
        <v>0</v>
      </c>
      <c r="AL32" s="4">
        <f t="shared" ca="1" si="8"/>
        <v>0</v>
      </c>
      <c r="AM32" s="4">
        <f t="shared" ca="1" si="9"/>
        <v>0</v>
      </c>
      <c r="AN32" s="4">
        <f t="shared" ca="1" si="10"/>
        <v>0</v>
      </c>
      <c r="AP32" s="4">
        <f t="shared" ca="1" si="11"/>
        <v>0</v>
      </c>
    </row>
    <row r="33" spans="17:42" x14ac:dyDescent="0.25">
      <c r="Q33" s="4" t="str">
        <f t="shared" si="2"/>
        <v/>
      </c>
      <c r="R33" t="str">
        <f t="shared" si="3"/>
        <v/>
      </c>
      <c r="S33" s="4" t="str">
        <f t="shared" si="4"/>
        <v/>
      </c>
      <c r="AB33">
        <v>20</v>
      </c>
      <c r="AC33" t="s">
        <v>11</v>
      </c>
      <c r="AD33">
        <f t="shared" si="13"/>
        <v>1.01</v>
      </c>
      <c r="AE33" t="str">
        <f t="shared" si="5"/>
        <v/>
      </c>
      <c r="AF33" t="str">
        <f t="shared" si="6"/>
        <v>BACK</v>
      </c>
      <c r="AK33" s="4">
        <f t="shared" ca="1" si="7"/>
        <v>0</v>
      </c>
      <c r="AL33" s="4">
        <f t="shared" ca="1" si="8"/>
        <v>0</v>
      </c>
      <c r="AM33" s="4">
        <f t="shared" ca="1" si="9"/>
        <v>0</v>
      </c>
      <c r="AN33" s="4">
        <f t="shared" ca="1" si="10"/>
        <v>0</v>
      </c>
      <c r="AP33" s="4">
        <f t="shared" ca="1" si="11"/>
        <v>0</v>
      </c>
    </row>
    <row r="34" spans="17:42" x14ac:dyDescent="0.25">
      <c r="Q34" s="4" t="str">
        <f t="shared" si="2"/>
        <v/>
      </c>
      <c r="R34" t="str">
        <f t="shared" si="3"/>
        <v/>
      </c>
      <c r="S34" s="4" t="str">
        <f t="shared" si="4"/>
        <v/>
      </c>
      <c r="AB34">
        <v>20</v>
      </c>
      <c r="AC34" t="s">
        <v>11</v>
      </c>
      <c r="AD34">
        <f t="shared" si="13"/>
        <v>1.01</v>
      </c>
      <c r="AE34" t="str">
        <f t="shared" si="5"/>
        <v/>
      </c>
      <c r="AF34" t="str">
        <f t="shared" si="6"/>
        <v>BACK</v>
      </c>
      <c r="AK34" s="4">
        <f t="shared" ca="1" si="7"/>
        <v>0</v>
      </c>
      <c r="AL34" s="4">
        <f t="shared" ca="1" si="8"/>
        <v>0</v>
      </c>
      <c r="AM34" s="4">
        <f t="shared" ca="1" si="9"/>
        <v>0</v>
      </c>
      <c r="AN34" s="4">
        <f t="shared" ca="1" si="10"/>
        <v>0</v>
      </c>
      <c r="AP34" s="4">
        <f t="shared" ca="1" si="11"/>
        <v>0</v>
      </c>
    </row>
    <row r="35" spans="17:42" x14ac:dyDescent="0.25">
      <c r="Q35" s="4" t="str">
        <f t="shared" si="2"/>
        <v/>
      </c>
      <c r="R35" t="str">
        <f t="shared" si="3"/>
        <v/>
      </c>
      <c r="S35" s="4" t="str">
        <f t="shared" si="4"/>
        <v/>
      </c>
      <c r="AB35">
        <v>20</v>
      </c>
      <c r="AC35" t="s">
        <v>11</v>
      </c>
      <c r="AD35">
        <f t="shared" si="13"/>
        <v>1.01</v>
      </c>
      <c r="AE35" t="str">
        <f t="shared" si="5"/>
        <v/>
      </c>
      <c r="AF35" t="str">
        <f t="shared" si="6"/>
        <v>BACK</v>
      </c>
      <c r="AK35" s="4">
        <f t="shared" ca="1" si="7"/>
        <v>0</v>
      </c>
      <c r="AL35" s="4">
        <f t="shared" ca="1" si="8"/>
        <v>0</v>
      </c>
      <c r="AM35" s="4">
        <f t="shared" ca="1" si="9"/>
        <v>0</v>
      </c>
      <c r="AN35" s="4">
        <f t="shared" ca="1" si="10"/>
        <v>0</v>
      </c>
      <c r="AP35" s="4">
        <f t="shared" ca="1" si="11"/>
        <v>0</v>
      </c>
    </row>
    <row r="36" spans="17:42" x14ac:dyDescent="0.25">
      <c r="Q36" s="4" t="str">
        <f t="shared" si="2"/>
        <v/>
      </c>
      <c r="R36" t="str">
        <f t="shared" si="3"/>
        <v/>
      </c>
      <c r="S36" s="4" t="str">
        <f t="shared" si="4"/>
        <v/>
      </c>
      <c r="AB36">
        <v>20</v>
      </c>
      <c r="AC36" t="s">
        <v>11</v>
      </c>
      <c r="AD36">
        <f t="shared" si="13"/>
        <v>1.01</v>
      </c>
      <c r="AE36" t="str">
        <f t="shared" si="5"/>
        <v/>
      </c>
      <c r="AF36" t="str">
        <f t="shared" si="6"/>
        <v>BACK</v>
      </c>
      <c r="AK36" s="4">
        <f t="shared" ca="1" si="7"/>
        <v>0</v>
      </c>
      <c r="AL36" s="4">
        <f t="shared" ca="1" si="8"/>
        <v>0</v>
      </c>
      <c r="AM36" s="4">
        <f t="shared" ca="1" si="9"/>
        <v>0</v>
      </c>
      <c r="AN36" s="4">
        <f t="shared" ca="1" si="10"/>
        <v>0</v>
      </c>
      <c r="AP36" s="4">
        <f t="shared" ca="1" si="11"/>
        <v>0</v>
      </c>
    </row>
    <row r="37" spans="17:42" x14ac:dyDescent="0.25">
      <c r="Q37" s="4" t="str">
        <f t="shared" si="2"/>
        <v/>
      </c>
      <c r="R37" t="str">
        <f t="shared" si="3"/>
        <v/>
      </c>
      <c r="S37" s="4" t="str">
        <f t="shared" si="4"/>
        <v/>
      </c>
      <c r="AB37">
        <v>20</v>
      </c>
      <c r="AC37" t="s">
        <v>11</v>
      </c>
      <c r="AD37">
        <f t="shared" si="13"/>
        <v>1.01</v>
      </c>
      <c r="AE37" t="str">
        <f t="shared" si="5"/>
        <v/>
      </c>
      <c r="AF37" t="str">
        <f t="shared" si="6"/>
        <v>BACK</v>
      </c>
      <c r="AK37" s="4">
        <f t="shared" ca="1" si="7"/>
        <v>0</v>
      </c>
      <c r="AL37" s="4">
        <f t="shared" ca="1" si="8"/>
        <v>0</v>
      </c>
      <c r="AM37" s="4">
        <f t="shared" ca="1" si="9"/>
        <v>0</v>
      </c>
      <c r="AN37" s="4">
        <f t="shared" ca="1" si="10"/>
        <v>0</v>
      </c>
      <c r="AP37" s="4">
        <f t="shared" ca="1" si="11"/>
        <v>0</v>
      </c>
    </row>
    <row r="38" spans="17:42" x14ac:dyDescent="0.25">
      <c r="Q38" s="4" t="str">
        <f t="shared" si="2"/>
        <v/>
      </c>
      <c r="R38" t="str">
        <f t="shared" si="3"/>
        <v/>
      </c>
      <c r="S38" s="4" t="str">
        <f t="shared" si="4"/>
        <v/>
      </c>
      <c r="AB38">
        <v>20</v>
      </c>
      <c r="AC38" t="s">
        <v>11</v>
      </c>
      <c r="AD38">
        <f t="shared" si="13"/>
        <v>1.01</v>
      </c>
      <c r="AE38" t="str">
        <f t="shared" si="5"/>
        <v/>
      </c>
      <c r="AF38" t="str">
        <f t="shared" si="6"/>
        <v>BACK</v>
      </c>
      <c r="AK38" s="4">
        <f t="shared" ca="1" si="7"/>
        <v>0</v>
      </c>
      <c r="AL38" s="4">
        <f t="shared" ca="1" si="8"/>
        <v>0</v>
      </c>
      <c r="AM38" s="4">
        <f t="shared" ca="1" si="9"/>
        <v>0</v>
      </c>
      <c r="AN38" s="4">
        <f t="shared" ca="1" si="10"/>
        <v>0</v>
      </c>
      <c r="AP38" s="4">
        <f t="shared" ca="1" si="11"/>
        <v>0</v>
      </c>
    </row>
    <row r="39" spans="17:42" x14ac:dyDescent="0.25">
      <c r="Q39" s="4" t="str">
        <f t="shared" si="2"/>
        <v/>
      </c>
      <c r="R39" t="str">
        <f t="shared" si="3"/>
        <v/>
      </c>
      <c r="S39" s="4" t="str">
        <f t="shared" si="4"/>
        <v/>
      </c>
      <c r="AB39">
        <v>20</v>
      </c>
      <c r="AC39" t="s">
        <v>11</v>
      </c>
      <c r="AD39">
        <f t="shared" si="13"/>
        <v>1.01</v>
      </c>
      <c r="AE39" t="str">
        <f t="shared" si="5"/>
        <v/>
      </c>
      <c r="AF39" t="str">
        <f t="shared" si="6"/>
        <v>BACK</v>
      </c>
      <c r="AK39" s="4">
        <f t="shared" ca="1" si="7"/>
        <v>0</v>
      </c>
      <c r="AL39" s="4">
        <f t="shared" ca="1" si="8"/>
        <v>0</v>
      </c>
      <c r="AM39" s="4">
        <f t="shared" ca="1" si="9"/>
        <v>0</v>
      </c>
      <c r="AN39" s="4">
        <f t="shared" ca="1" si="10"/>
        <v>0</v>
      </c>
      <c r="AP39" s="4">
        <f t="shared" ca="1" si="11"/>
        <v>0</v>
      </c>
    </row>
    <row r="40" spans="17:42" x14ac:dyDescent="0.25">
      <c r="Q40" s="4" t="str">
        <f t="shared" si="2"/>
        <v/>
      </c>
      <c r="R40" t="str">
        <f t="shared" si="3"/>
        <v/>
      </c>
      <c r="S40" s="4" t="str">
        <f t="shared" si="4"/>
        <v/>
      </c>
      <c r="AB40">
        <v>20</v>
      </c>
      <c r="AC40" t="s">
        <v>11</v>
      </c>
      <c r="AD40">
        <f t="shared" si="13"/>
        <v>1.01</v>
      </c>
      <c r="AE40" t="str">
        <f t="shared" si="5"/>
        <v/>
      </c>
      <c r="AF40" t="str">
        <f t="shared" si="6"/>
        <v>BACK</v>
      </c>
      <c r="AK40" s="4">
        <f t="shared" ca="1" si="7"/>
        <v>0</v>
      </c>
      <c r="AL40" s="4">
        <f t="shared" ca="1" si="8"/>
        <v>0</v>
      </c>
      <c r="AM40" s="4">
        <f t="shared" ca="1" si="9"/>
        <v>0</v>
      </c>
      <c r="AN40" s="4">
        <f t="shared" ca="1" si="10"/>
        <v>0</v>
      </c>
      <c r="AP40" s="4">
        <f t="shared" ca="1" si="1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6:H79"/>
  <sheetViews>
    <sheetView topLeftCell="A35" workbookViewId="0">
      <selection activeCell="H60" sqref="H60:H79"/>
    </sheetView>
  </sheetViews>
  <sheetFormatPr defaultRowHeight="15" x14ac:dyDescent="0.25"/>
  <sheetData>
    <row r="6" spans="8:8" x14ac:dyDescent="0.25">
      <c r="H6" t="s">
        <v>12</v>
      </c>
    </row>
    <row r="7" spans="8:8" x14ac:dyDescent="0.25">
      <c r="H7" t="s">
        <v>13</v>
      </c>
    </row>
    <row r="8" spans="8:8" x14ac:dyDescent="0.25">
      <c r="H8" t="s">
        <v>14</v>
      </c>
    </row>
    <row r="9" spans="8:8" x14ac:dyDescent="0.25">
      <c r="H9" t="s">
        <v>15</v>
      </c>
    </row>
    <row r="10" spans="8:8" x14ac:dyDescent="0.25">
      <c r="H10" t="s">
        <v>16</v>
      </c>
    </row>
    <row r="11" spans="8:8" x14ac:dyDescent="0.25">
      <c r="H11" t="s">
        <v>17</v>
      </c>
    </row>
    <row r="12" spans="8:8" x14ac:dyDescent="0.25">
      <c r="H12" t="s">
        <v>18</v>
      </c>
    </row>
    <row r="13" spans="8:8" x14ac:dyDescent="0.25">
      <c r="H13" t="s">
        <v>19</v>
      </c>
    </row>
    <row r="14" spans="8:8" x14ac:dyDescent="0.25">
      <c r="H14" t="s">
        <v>20</v>
      </c>
    </row>
    <row r="15" spans="8:8" x14ac:dyDescent="0.25">
      <c r="H15" t="s">
        <v>21</v>
      </c>
    </row>
    <row r="16" spans="8:8" x14ac:dyDescent="0.25">
      <c r="H16" t="s">
        <v>22</v>
      </c>
    </row>
    <row r="17" spans="8:8" x14ac:dyDescent="0.25">
      <c r="H17" t="s">
        <v>23</v>
      </c>
    </row>
    <row r="18" spans="8:8" x14ac:dyDescent="0.25">
      <c r="H18" t="s">
        <v>24</v>
      </c>
    </row>
    <row r="19" spans="8:8" x14ac:dyDescent="0.25">
      <c r="H19" t="s">
        <v>25</v>
      </c>
    </row>
    <row r="20" spans="8:8" x14ac:dyDescent="0.25">
      <c r="H20" t="s">
        <v>26</v>
      </c>
    </row>
    <row r="21" spans="8:8" x14ac:dyDescent="0.25">
      <c r="H21" t="s">
        <v>27</v>
      </c>
    </row>
    <row r="22" spans="8:8" x14ac:dyDescent="0.25">
      <c r="H22" t="s">
        <v>28</v>
      </c>
    </row>
    <row r="23" spans="8:8" x14ac:dyDescent="0.25">
      <c r="H23" t="s">
        <v>29</v>
      </c>
    </row>
    <row r="24" spans="8:8" x14ac:dyDescent="0.25">
      <c r="H24" t="s">
        <v>30</v>
      </c>
    </row>
    <row r="25" spans="8:8" x14ac:dyDescent="0.25">
      <c r="H25" t="s">
        <v>31</v>
      </c>
    </row>
    <row r="26" spans="8:8" x14ac:dyDescent="0.25">
      <c r="H26" t="s">
        <v>32</v>
      </c>
    </row>
    <row r="27" spans="8:8" x14ac:dyDescent="0.25">
      <c r="H27" t="s">
        <v>33</v>
      </c>
    </row>
    <row r="28" spans="8:8" x14ac:dyDescent="0.25">
      <c r="H28" t="s">
        <v>34</v>
      </c>
    </row>
    <row r="29" spans="8:8" x14ac:dyDescent="0.25">
      <c r="H29" t="s">
        <v>35</v>
      </c>
    </row>
    <row r="30" spans="8:8" x14ac:dyDescent="0.25">
      <c r="H30" t="s">
        <v>36</v>
      </c>
    </row>
    <row r="31" spans="8:8" x14ac:dyDescent="0.25">
      <c r="H31" t="s">
        <v>37</v>
      </c>
    </row>
    <row r="32" spans="8:8" x14ac:dyDescent="0.25">
      <c r="H32" t="s">
        <v>38</v>
      </c>
    </row>
    <row r="33" spans="8:8" x14ac:dyDescent="0.25">
      <c r="H33" t="s">
        <v>39</v>
      </c>
    </row>
    <row r="34" spans="8:8" x14ac:dyDescent="0.25">
      <c r="H34" t="s">
        <v>40</v>
      </c>
    </row>
    <row r="35" spans="8:8" x14ac:dyDescent="0.25">
      <c r="H35" t="s">
        <v>41</v>
      </c>
    </row>
    <row r="36" spans="8:8" x14ac:dyDescent="0.25">
      <c r="H36" t="s">
        <v>42</v>
      </c>
    </row>
    <row r="37" spans="8:8" x14ac:dyDescent="0.25">
      <c r="H37" t="s">
        <v>43</v>
      </c>
    </row>
    <row r="38" spans="8:8" x14ac:dyDescent="0.25">
      <c r="H38" t="s">
        <v>44</v>
      </c>
    </row>
    <row r="39" spans="8:8" x14ac:dyDescent="0.25">
      <c r="H39" t="s">
        <v>45</v>
      </c>
    </row>
    <row r="40" spans="8:8" x14ac:dyDescent="0.25">
      <c r="H40" t="s">
        <v>46</v>
      </c>
    </row>
    <row r="41" spans="8:8" x14ac:dyDescent="0.25">
      <c r="H41" t="s">
        <v>47</v>
      </c>
    </row>
    <row r="42" spans="8:8" x14ac:dyDescent="0.25">
      <c r="H42" t="s">
        <v>48</v>
      </c>
    </row>
    <row r="43" spans="8:8" x14ac:dyDescent="0.25">
      <c r="H43" t="s">
        <v>49</v>
      </c>
    </row>
    <row r="44" spans="8:8" x14ac:dyDescent="0.25">
      <c r="H44" t="s">
        <v>50</v>
      </c>
    </row>
    <row r="45" spans="8:8" x14ac:dyDescent="0.25">
      <c r="H45" t="s">
        <v>51</v>
      </c>
    </row>
    <row r="46" spans="8:8" x14ac:dyDescent="0.25">
      <c r="H46" t="s">
        <v>52</v>
      </c>
    </row>
    <row r="47" spans="8:8" x14ac:dyDescent="0.25">
      <c r="H47" t="s">
        <v>53</v>
      </c>
    </row>
    <row r="48" spans="8:8" x14ac:dyDescent="0.25">
      <c r="H48" t="s">
        <v>54</v>
      </c>
    </row>
    <row r="49" spans="8:8" x14ac:dyDescent="0.25">
      <c r="H49" t="s">
        <v>55</v>
      </c>
    </row>
    <row r="50" spans="8:8" x14ac:dyDescent="0.25">
      <c r="H50" t="s">
        <v>56</v>
      </c>
    </row>
    <row r="51" spans="8:8" x14ac:dyDescent="0.25">
      <c r="H51" t="s">
        <v>57</v>
      </c>
    </row>
    <row r="52" spans="8:8" x14ac:dyDescent="0.25">
      <c r="H52" t="s">
        <v>58</v>
      </c>
    </row>
    <row r="53" spans="8:8" x14ac:dyDescent="0.25">
      <c r="H53" t="s">
        <v>59</v>
      </c>
    </row>
    <row r="54" spans="8:8" x14ac:dyDescent="0.25">
      <c r="H54" t="s">
        <v>60</v>
      </c>
    </row>
    <row r="55" spans="8:8" x14ac:dyDescent="0.25">
      <c r="H55" t="s">
        <v>61</v>
      </c>
    </row>
    <row r="56" spans="8:8" x14ac:dyDescent="0.25">
      <c r="H56" t="s">
        <v>62</v>
      </c>
    </row>
    <row r="60" spans="8:8" x14ac:dyDescent="0.25">
      <c r="H60" t="s">
        <v>63</v>
      </c>
    </row>
    <row r="61" spans="8:8" x14ac:dyDescent="0.25">
      <c r="H61" t="s">
        <v>64</v>
      </c>
    </row>
    <row r="62" spans="8:8" x14ac:dyDescent="0.25">
      <c r="H62" t="s">
        <v>65</v>
      </c>
    </row>
    <row r="63" spans="8:8" x14ac:dyDescent="0.25">
      <c r="H63" t="s">
        <v>66</v>
      </c>
    </row>
    <row r="64" spans="8:8" x14ac:dyDescent="0.25">
      <c r="H64" t="s">
        <v>67</v>
      </c>
    </row>
    <row r="65" spans="8:8" x14ac:dyDescent="0.25">
      <c r="H65" t="s">
        <v>68</v>
      </c>
    </row>
    <row r="66" spans="8:8" x14ac:dyDescent="0.25">
      <c r="H66" t="s">
        <v>69</v>
      </c>
    </row>
    <row r="67" spans="8:8" x14ac:dyDescent="0.25">
      <c r="H67" t="s">
        <v>70</v>
      </c>
    </row>
    <row r="68" spans="8:8" x14ac:dyDescent="0.25">
      <c r="H68" t="s">
        <v>71</v>
      </c>
    </row>
    <row r="69" spans="8:8" x14ac:dyDescent="0.25">
      <c r="H69" t="s">
        <v>72</v>
      </c>
    </row>
    <row r="70" spans="8:8" x14ac:dyDescent="0.25">
      <c r="H70" t="s">
        <v>73</v>
      </c>
    </row>
    <row r="71" spans="8:8" x14ac:dyDescent="0.25">
      <c r="H71" t="s">
        <v>74</v>
      </c>
    </row>
    <row r="72" spans="8:8" x14ac:dyDescent="0.25">
      <c r="H72" t="s">
        <v>75</v>
      </c>
    </row>
    <row r="73" spans="8:8" x14ac:dyDescent="0.25">
      <c r="H73" t="s">
        <v>76</v>
      </c>
    </row>
    <row r="74" spans="8:8" x14ac:dyDescent="0.25">
      <c r="H74" t="s">
        <v>77</v>
      </c>
    </row>
    <row r="75" spans="8:8" x14ac:dyDescent="0.25">
      <c r="H75" t="s">
        <v>78</v>
      </c>
    </row>
    <row r="76" spans="8:8" x14ac:dyDescent="0.25">
      <c r="H76" t="s">
        <v>79</v>
      </c>
    </row>
    <row r="77" spans="8:8" x14ac:dyDescent="0.25">
      <c r="H77" t="s">
        <v>80</v>
      </c>
    </row>
    <row r="78" spans="8:8" x14ac:dyDescent="0.25">
      <c r="H78" t="s">
        <v>81</v>
      </c>
    </row>
    <row r="79" spans="8:8" x14ac:dyDescent="0.25">
      <c r="H79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2025-10-12T18:40:56Z</dcterms:created>
  <dcterms:modified xsi:type="dcterms:W3CDTF">2025-10-15T21:55:35Z</dcterms:modified>
</cp:coreProperties>
</file>